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1f458759c8a3c97f/Desktop/"/>
    </mc:Choice>
  </mc:AlternateContent>
  <xr:revisionPtr revIDLastSave="149" documentId="13_ncr:1_{D1B4835E-B542-4CA9-8C65-F0FBB2ACD17D}" xr6:coauthVersionLast="45" xr6:coauthVersionMax="45" xr10:uidLastSave="{F1238F7E-2AFF-41D9-BDE0-0D73E7D65416}"/>
  <bookViews>
    <workbookView xWindow="-103" yWindow="-103" windowWidth="33120" windowHeight="18120" xr2:uid="{00000000-000D-0000-FFFF-FFFF00000000}"/>
  </bookViews>
  <sheets>
    <sheet name="集計データ" sheetId="20" r:id="rId1"/>
  </sheets>
  <definedNames>
    <definedName name="_xlnm._FilterDatabase" localSheetId="0" hidden="1">集計データ!$A$1:$C$48</definedName>
  </definedNames>
  <calcPr calcId="191029"/>
  <customWorkbookViews>
    <customWorkbookView name="フィルタ 2" guid="{5872898E-F3FA-4BBE-B23C-F802737C77BF}" maximized="1" windowWidth="0" windowHeight="0" activeSheetId="0"/>
    <customWorkbookView name="フィルタ 1" guid="{EC5992FC-30EA-4852-A32C-0FF3357F7C8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20" l="1"/>
  <c r="F49" i="20"/>
  <c r="H12" i="20"/>
  <c r="H41" i="20"/>
  <c r="H5" i="20"/>
  <c r="H44" i="20"/>
  <c r="H37" i="20"/>
  <c r="H35" i="20"/>
  <c r="H7" i="20"/>
  <c r="H17" i="20"/>
  <c r="H27" i="20"/>
  <c r="H8" i="20"/>
  <c r="H11" i="20"/>
  <c r="H14" i="20"/>
  <c r="H45" i="20"/>
  <c r="H46" i="20"/>
  <c r="H47" i="20"/>
  <c r="H42" i="20"/>
  <c r="H6" i="20"/>
  <c r="H25" i="20"/>
  <c r="H9" i="20"/>
  <c r="H39" i="20"/>
  <c r="H3" i="20"/>
  <c r="H32" i="20"/>
  <c r="H43" i="20"/>
  <c r="H24" i="20"/>
  <c r="H18" i="20"/>
  <c r="H36" i="20"/>
  <c r="H40" i="20"/>
  <c r="H28" i="20"/>
  <c r="H33" i="20"/>
  <c r="H2" i="20"/>
  <c r="H20" i="20"/>
  <c r="H13" i="20"/>
  <c r="H34" i="20"/>
  <c r="H29" i="20"/>
  <c r="H48" i="20"/>
  <c r="H30" i="20"/>
  <c r="H22" i="20"/>
  <c r="H26" i="20"/>
  <c r="H19" i="20"/>
  <c r="H23" i="20"/>
  <c r="H38" i="20"/>
  <c r="H10" i="20"/>
  <c r="H4" i="20"/>
  <c r="H31" i="20"/>
  <c r="H15" i="20"/>
  <c r="H16" i="20"/>
  <c r="H21" i="20"/>
  <c r="E12" i="20" l="1"/>
  <c r="E41" i="20"/>
  <c r="E5" i="20"/>
  <c r="E44" i="20"/>
  <c r="E37" i="20"/>
  <c r="E35" i="20"/>
  <c r="E7" i="20"/>
  <c r="E17" i="20"/>
  <c r="E27" i="20"/>
  <c r="E8" i="20"/>
  <c r="E11" i="20"/>
  <c r="E14" i="20"/>
  <c r="E45" i="20"/>
  <c r="E46" i="20"/>
  <c r="E47" i="20"/>
  <c r="E42" i="20"/>
  <c r="E6" i="20"/>
  <c r="E25" i="20"/>
  <c r="E9" i="20"/>
  <c r="E39" i="20"/>
  <c r="E3" i="20"/>
  <c r="E32" i="20"/>
  <c r="E43" i="20"/>
  <c r="E24" i="20"/>
  <c r="E18" i="20"/>
  <c r="E36" i="20"/>
  <c r="E40" i="20"/>
  <c r="E28" i="20"/>
  <c r="E33" i="20"/>
  <c r="E2" i="20"/>
  <c r="E20" i="20"/>
  <c r="E13" i="20"/>
  <c r="E34" i="20"/>
  <c r="E29" i="20"/>
  <c r="E48" i="20"/>
  <c r="E30" i="20"/>
  <c r="E22" i="20"/>
  <c r="E26" i="20"/>
  <c r="E19" i="20"/>
  <c r="E23" i="20"/>
  <c r="E38" i="20"/>
  <c r="E10" i="20"/>
  <c r="E4" i="20"/>
  <c r="E31" i="20"/>
  <c r="E15" i="20"/>
  <c r="E16" i="20"/>
  <c r="E21" i="20"/>
  <c r="C49" i="20"/>
  <c r="D49" i="20"/>
  <c r="G49" i="20"/>
  <c r="B49" i="20"/>
  <c r="E49" i="20" l="1"/>
</calcChain>
</file>

<file path=xl/sharedStrings.xml><?xml version="1.0" encoding="utf-8"?>
<sst xmlns="http://schemas.openxmlformats.org/spreadsheetml/2006/main" count="56" uniqueCount="56">
  <si>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</si>
  <si>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</si>
  <si>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</si>
  <si>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</si>
  <si>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</si>
  <si>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</si>
  <si>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</si>
  <si>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</si>
  <si>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</si>
  <si>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</si>
  <si>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</si>
  <si>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</si>
  <si>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</si>
  <si>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</si>
  <si>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</si>
  <si>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</si>
  <si>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</si>
  <si>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</si>
  <si>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</si>
  <si>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</si>
  <si>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</si>
  <si>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</si>
  <si>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</si>
  <si>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</si>
  <si>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</si>
  <si>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</si>
  <si>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</si>
  <si>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</si>
  <si>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</si>
  <si>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</si>
  <si>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</si>
  <si>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</si>
  <si>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</si>
  <si>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</si>
  <si>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</si>
  <si>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</si>
  <si>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</si>
  <si>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</si>
  <si>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</si>
  <si>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</si>
  <si>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</si>
  <si>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</si>
  <si>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</si>
  <si>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</si>
  <si>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</si>
  <si>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</si>
  <si>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</si>
  <si>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入館記録</t>
    <rPh sb="0" eb="2">
      <t>ニュウカン</t>
    </rPh>
    <rPh sb="2" eb="4">
      <t>キロク</t>
    </rPh>
    <phoneticPr fontId="1"/>
  </si>
  <si>
    <t>自治体数</t>
    <rPh sb="0" eb="3">
      <t>ジチタイ</t>
    </rPh>
    <rPh sb="3" eb="4">
      <t>スウ</t>
    </rPh>
    <phoneticPr fontId="1"/>
  </si>
  <si>
    <t>集計</t>
  </si>
  <si>
    <t>COVIDによる休館</t>
    <rPh sb="8" eb="10">
      <t>キュウカン</t>
    </rPh>
    <phoneticPr fontId="1"/>
  </si>
  <si>
    <t>都道府県</t>
    <rPh sb="0" eb="4">
      <t>トドウフケン</t>
    </rPh>
    <phoneticPr fontId="1"/>
  </si>
  <si>
    <t>災害による休館</t>
    <rPh sb="0" eb="2">
      <t>サイガイ</t>
    </rPh>
    <rPh sb="5" eb="7">
      <t>キュウカン</t>
    </rPh>
    <phoneticPr fontId="1"/>
  </si>
  <si>
    <t>COVID+災害による休館率</t>
    <rPh sb="6" eb="8">
      <t>サイガイ</t>
    </rPh>
    <rPh sb="11" eb="13">
      <t>キュウカン</t>
    </rPh>
    <rPh sb="13" eb="14">
      <t>リツ</t>
    </rPh>
    <phoneticPr fontId="1"/>
  </si>
  <si>
    <t>入館記録率</t>
    <rPh sb="0" eb="2">
      <t>ニュウカン</t>
    </rPh>
    <rPh sb="2" eb="4">
      <t>キロク</t>
    </rPh>
    <rPh sb="4" eb="5">
      <t>リツ</t>
    </rPh>
    <phoneticPr fontId="1"/>
  </si>
  <si>
    <t>入館記録（前回）</t>
    <rPh sb="0" eb="2">
      <t>ニュウカンキロク2</t>
    </rPh>
    <rPh sb="5" eb="7">
      <t>ゼンカイ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</si>
</sst>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ＭＳ Ｐ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8">
    <xf numFmtId="0" fontId="0" fillId="0" borderId="0" xfId="0" applyFont="1" applyAlignment="1"/>
    <xf numFmtId="0" fontId="0" fillId="0" borderId="0" xfId="0" applyNumberFormat="1" applyFont="1" applyAlignme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176" fontId="3" fillId="0" borderId="0" xfId="0" applyNumberFormat="1" applyFont="1" applyAlignment="1">
      <alignment horizontal="right"/>
    </xf>
    <xf numFmtId="176" fontId="0" fillId="0" borderId="0" xfId="1" applyNumberFormat="1" applyFont="1" applyAlignment="1">
      <alignment horizontal="right"/>
    </xf>
    <xf numFmtId="0" fontId="0" fillId="0" borderId="0" xfId="0"/>
  </cellXfs>
  <cellStyles count="2">
    <cellStyle name="パーセント" xfId="1" builtinId="5"/>
    <cellStyle name="標準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76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76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76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76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76" formatCode="0.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ＭＳ Ｐゴシック"/>
        <family val="3"/>
        <charset val="128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A46380-E492-4A86-BB6D-A066C68320B9}" name="テーブル1" displayName="テーブル1" ref="A1:H49" totalsRowCount="1" headerRowDxfId="13" dataDxfId="12">
  <autoFilter ref="A1:H48" xr:uid="{1B9601F2-705B-4CFD-9E02-0B04BE266851}"/>
  <sortState xmlns:xlrd2="http://schemas.microsoft.com/office/spreadsheetml/2017/richdata2" ref="A2:H48">
    <sortCondition descending="1" ref="H1:H48"/>
  </sortState>
  <tableColumns count="8">
    <tableColumn id="1" xr3:uid="{1BA055EB-281D-4CF3-8B59-7C7F2AD9EDF0}" name="都道府県" totalsRowLabel="集計"/>
    <tableColumn id="5" xr3:uid="{29167DA8-FEED-4D92-811E-4BDB2E01AA90}" name="自治体数" totalsRowFunction="sum" dataDxfId="11" totalsRowDxfId="5"/>
    <tableColumn id="2" xr3:uid="{4190B09D-55BC-4B86-8095-A6729AF35B5E}" name="COVIDによる休館" totalsRowFunction="sum"/>
    <tableColumn id="3" xr3:uid="{AC2F262C-B84C-45C6-9C20-9C5E6E80F6EA}" name="災害による休館" totalsRowFunction="sum" dataDxfId="10" totalsRowDxfId="4"/>
    <tableColumn id="6" xr3:uid="{95D81C28-97BE-438F-B07E-3B18ECBB99C6}" name="COVID+災害による休館率" totalsRowFunction="custom" dataDxfId="9" totalsRowDxfId="3" dataCellStyle="パーセント">
      <calculatedColumnFormula>(テーブル1[[#This Row],[COVIDによる休館]]+テーブル1[[#This Row],[災害による休館]])/テーブル1[[#This Row],[自治体数]]</calculatedColumnFormula>
      <totalsRowFormula>(テーブル1[[#Totals],[COVIDによる休館]]+テーブル1[[#Totals],[災害による休館]])/テーブル1[[#Totals],[自治体数]]</totalsRowFormula>
    </tableColumn>
    <tableColumn id="8" xr3:uid="{035DA021-C243-4C56-AED0-81F592A5697B}" name="入館記録" totalsRowFunction="sum" dataDxfId="7" totalsRowDxfId="2" dataCellStyle="パーセント"/>
    <tableColumn id="4" xr3:uid="{9AE0C830-77B7-40A6-9FE1-7BAB53D54282}" name="入館記録（前回）" totalsRowFunction="sum" dataDxfId="8" totalsRowDxfId="1" dataCellStyle="パーセント"/>
    <tableColumn id="7" xr3:uid="{820D0301-33CE-4AF4-92A1-550CAF7C12C9}" name="入館記録率" totalsRowFunction="custom" dataDxfId="6" totalsRowDxfId="0" dataCellStyle="パーセント">
      <calculatedColumnFormula>テーブル1[[#This Row],[入館記録]]/テーブル1[[#This Row],[自治体数]]</calculatedColumnFormula>
      <totalsRowFormula>テーブル1[[#Totals],[入館記録]]/テーブル1[[#Totals],[自治体数]]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C9E20-76F1-4B7C-9222-EDEFEE370F11}">
  <dimension ref="A1:I49"/>
  <sheetViews>
    <sheetView tabSelected="1" workbookViewId="0">
      <selection activeCell="H50" sqref="H50"/>
    </sheetView>
  </sheetViews>
  <sheetFormatPr defaultRowHeight="12.45" x14ac:dyDescent="0.3"/>
  <cols>
    <col min="1" max="1" width="11.15234375" bestFit="1" customWidth="1"/>
    <col min="2" max="2" width="9.765625" customWidth="1"/>
    <col min="3" max="3" width="18.07421875" bestFit="1" customWidth="1"/>
    <col min="4" max="4" width="15.84375" customWidth="1"/>
    <col min="5" max="5" width="16.3046875" customWidth="1"/>
    <col min="6" max="6" width="10.84375" bestFit="1" customWidth="1"/>
    <col min="7" max="7" width="16.84375" bestFit="1" customWidth="1"/>
    <col min="8" max="8" width="12.765625" bestFit="1" customWidth="1"/>
    <col min="9" max="9" width="10.84375" customWidth="1"/>
  </cols>
  <sheetData>
    <row r="1" spans="1:9" x14ac:dyDescent="0.3">
      <c r="A1" s="4" t="s">
        <v>51</v>
      </c>
      <c r="B1" s="2" t="s">
        <v>48</v>
      </c>
      <c r="C1" s="2" t="s">
        <v>50</v>
      </c>
      <c r="D1" s="2" t="s">
        <v>52</v>
      </c>
      <c r="E1" s="2" t="s">
        <v>53</v>
      </c>
      <c r="F1" s="2" t="s">
        <v>47</v>
      </c>
      <c r="G1" s="2" t="s">
        <v>55</v>
      </c>
      <c r="H1" s="2" t="s">
        <v>54</v>
      </c>
      <c r="I1" s="2"/>
    </row>
    <row r="2" spans="1:9" x14ac:dyDescent="0.3">
      <c r="A2" t="s">
        <v>11</v>
      </c>
      <c r="B2" s="1">
        <v>55</v>
      </c>
      <c r="D2" s="7"/>
      <c r="E2" s="6">
        <f>(テーブル1[[#This Row],[COVIDによる休館]]+テーブル1[[#This Row],[災害による休館]])/テーブル1[[#This Row],[自治体数]]</f>
        <v>0</v>
      </c>
      <c r="F2" s="7">
        <v>37</v>
      </c>
      <c r="G2" s="1">
        <v>38</v>
      </c>
      <c r="H2" s="6">
        <f>テーブル1[[#This Row],[入館記録]]/テーブル1[[#This Row],[自治体数]]</f>
        <v>0.67272727272727273</v>
      </c>
      <c r="I2" s="1"/>
    </row>
    <row r="3" spans="1:9" x14ac:dyDescent="0.3">
      <c r="A3" t="s">
        <v>18</v>
      </c>
      <c r="B3" s="1">
        <v>24</v>
      </c>
      <c r="D3" s="7"/>
      <c r="E3" s="6">
        <f>(テーブル1[[#This Row],[COVIDによる休館]]+テーブル1[[#This Row],[災害による休館]])/テーブル1[[#This Row],[自治体数]]</f>
        <v>0</v>
      </c>
      <c r="F3" s="7">
        <v>12</v>
      </c>
      <c r="G3" s="1">
        <v>12</v>
      </c>
      <c r="H3" s="6">
        <f>テーブル1[[#This Row],[入館記録]]/テーブル1[[#This Row],[自治体数]]</f>
        <v>0.5</v>
      </c>
      <c r="I3" s="1"/>
    </row>
    <row r="4" spans="1:9" x14ac:dyDescent="0.3">
      <c r="A4" t="s">
        <v>39</v>
      </c>
      <c r="B4" s="1">
        <v>60</v>
      </c>
      <c r="D4" s="7"/>
      <c r="E4" s="6">
        <f>(テーブル1[[#This Row],[COVIDによる休館]]+テーブル1[[#This Row],[災害による休館]])/テーブル1[[#This Row],[自治体数]]</f>
        <v>0</v>
      </c>
      <c r="F4" s="7">
        <v>27</v>
      </c>
      <c r="G4" s="1">
        <v>26</v>
      </c>
      <c r="H4" s="6">
        <f>テーブル1[[#This Row],[入館記録]]/テーブル1[[#This Row],[自治体数]]</f>
        <v>0.45</v>
      </c>
      <c r="I4" s="1"/>
    </row>
    <row r="5" spans="1:9" x14ac:dyDescent="0.3">
      <c r="A5" t="s">
        <v>7</v>
      </c>
      <c r="B5" s="1">
        <v>45</v>
      </c>
      <c r="D5" s="7"/>
      <c r="E5" s="6">
        <f>(テーブル1[[#This Row],[COVIDによる休館]]+テーブル1[[#This Row],[災害による休館]])/テーブル1[[#This Row],[自治体数]]</f>
        <v>0</v>
      </c>
      <c r="F5" s="7">
        <v>19</v>
      </c>
      <c r="G5" s="1">
        <v>18</v>
      </c>
      <c r="H5" s="6">
        <f>テーブル1[[#This Row],[入館記録]]/テーブル1[[#This Row],[自治体数]]</f>
        <v>0.42222222222222222</v>
      </c>
      <c r="I5" s="1"/>
    </row>
    <row r="6" spans="1:9" x14ac:dyDescent="0.3">
      <c r="A6" t="s">
        <v>10</v>
      </c>
      <c r="B6" s="1">
        <v>64</v>
      </c>
      <c r="D6" s="7"/>
      <c r="E6" s="6">
        <f>(テーブル1[[#This Row],[COVIDによる休館]]+テーブル1[[#This Row],[災害による休館]])/テーブル1[[#This Row],[自治体数]]</f>
        <v>0</v>
      </c>
      <c r="F6" s="7">
        <v>27</v>
      </c>
      <c r="G6" s="1">
        <v>23</v>
      </c>
      <c r="H6" s="6">
        <f>テーブル1[[#This Row],[入館記録]]/テーブル1[[#This Row],[自治体数]]</f>
        <v>0.421875</v>
      </c>
      <c r="I6" s="1"/>
    </row>
    <row r="7" spans="1:9" x14ac:dyDescent="0.3">
      <c r="A7" t="s">
        <v>20</v>
      </c>
      <c r="B7" s="1">
        <v>43</v>
      </c>
      <c r="D7" s="7"/>
      <c r="E7" s="6">
        <f>(テーブル1[[#This Row],[COVIDによる休館]]+テーブル1[[#This Row],[災害による休館]])/テーブル1[[#This Row],[自治体数]]</f>
        <v>0</v>
      </c>
      <c r="F7" s="7">
        <v>18</v>
      </c>
      <c r="G7" s="1">
        <v>22</v>
      </c>
      <c r="H7" s="6">
        <f>テーブル1[[#This Row],[入館記録]]/テーブル1[[#This Row],[自治体数]]</f>
        <v>0.41860465116279072</v>
      </c>
      <c r="I7" s="1"/>
    </row>
    <row r="8" spans="1:9" x14ac:dyDescent="0.3">
      <c r="A8" t="s">
        <v>25</v>
      </c>
      <c r="B8" s="1">
        <v>23</v>
      </c>
      <c r="D8" s="7"/>
      <c r="E8" s="6">
        <f>(テーブル1[[#This Row],[COVIDによる休館]]+テーブル1[[#This Row],[災害による休館]])/テーブル1[[#This Row],[自治体数]]</f>
        <v>0</v>
      </c>
      <c r="F8" s="7">
        <v>9</v>
      </c>
      <c r="G8" s="1">
        <v>9</v>
      </c>
      <c r="H8" s="6">
        <f>テーブル1[[#This Row],[入館記録]]/テーブル1[[#This Row],[自治体数]]</f>
        <v>0.39130434782608697</v>
      </c>
      <c r="I8" s="1"/>
    </row>
    <row r="9" spans="1:9" x14ac:dyDescent="0.3">
      <c r="A9" t="s">
        <v>5</v>
      </c>
      <c r="B9" s="1">
        <v>36</v>
      </c>
      <c r="D9" s="7"/>
      <c r="E9" s="6">
        <f>(テーブル1[[#This Row],[COVIDによる休館]]+テーブル1[[#This Row],[災害による休館]])/テーブル1[[#This Row],[自治体数]]</f>
        <v>0</v>
      </c>
      <c r="F9" s="7">
        <v>14</v>
      </c>
      <c r="G9" s="1">
        <v>16</v>
      </c>
      <c r="H9" s="6">
        <f>テーブル1[[#This Row],[入館記録]]/テーブル1[[#This Row],[自治体数]]</f>
        <v>0.3888888888888889</v>
      </c>
      <c r="I9" s="1"/>
    </row>
    <row r="10" spans="1:9" x14ac:dyDescent="0.3">
      <c r="A10" t="s">
        <v>17</v>
      </c>
      <c r="B10" s="1">
        <v>18</v>
      </c>
      <c r="D10" s="7"/>
      <c r="E10" s="6">
        <f>(テーブル1[[#This Row],[COVIDによる休館]]+テーブル1[[#This Row],[災害による休館]])/テーブル1[[#This Row],[自治体数]]</f>
        <v>0</v>
      </c>
      <c r="F10" s="7">
        <v>7</v>
      </c>
      <c r="G10" s="1">
        <v>7</v>
      </c>
      <c r="H10" s="6">
        <f>テーブル1[[#This Row],[入館記録]]/テーブル1[[#This Row],[自治体数]]</f>
        <v>0.3888888888888889</v>
      </c>
      <c r="I10" s="1"/>
    </row>
    <row r="11" spans="1:9" x14ac:dyDescent="0.3">
      <c r="A11" t="s">
        <v>42</v>
      </c>
      <c r="B11" s="1">
        <v>41</v>
      </c>
      <c r="D11" s="7">
        <v>1</v>
      </c>
      <c r="E11" s="6">
        <f>(テーブル1[[#This Row],[COVIDによる休館]]+テーブル1[[#This Row],[災害による休館]])/テーブル1[[#This Row],[自治体数]]</f>
        <v>2.4390243902439025E-2</v>
      </c>
      <c r="F11" s="7">
        <v>14</v>
      </c>
      <c r="G11" s="1">
        <v>16</v>
      </c>
      <c r="H11" s="6">
        <f>テーブル1[[#This Row],[入館記録]]/テーブル1[[#This Row],[自治体数]]</f>
        <v>0.34146341463414637</v>
      </c>
      <c r="I11" s="1"/>
    </row>
    <row r="12" spans="1:9" x14ac:dyDescent="0.3">
      <c r="A12" t="s">
        <v>22</v>
      </c>
      <c r="B12" s="1">
        <v>55</v>
      </c>
      <c r="D12" s="7"/>
      <c r="E12" s="6">
        <f>(テーブル1[[#This Row],[COVIDによる休館]]+テーブル1[[#This Row],[災害による休館]])/テーブル1[[#This Row],[自治体数]]</f>
        <v>0</v>
      </c>
      <c r="F12" s="7">
        <v>18</v>
      </c>
      <c r="G12" s="1">
        <v>20</v>
      </c>
      <c r="H12" s="6">
        <f>テーブル1[[#This Row],[入館記録]]/テーブル1[[#This Row],[自治体数]]</f>
        <v>0.32727272727272727</v>
      </c>
      <c r="I12" s="1"/>
    </row>
    <row r="13" spans="1:9" x14ac:dyDescent="0.3">
      <c r="A13" t="s">
        <v>43</v>
      </c>
      <c r="B13" s="1">
        <v>19</v>
      </c>
      <c r="D13" s="7"/>
      <c r="E13" s="6">
        <f>(テーブル1[[#This Row],[COVIDによる休館]]+テーブル1[[#This Row],[災害による休館]])/テーブル1[[#This Row],[自治体数]]</f>
        <v>0</v>
      </c>
      <c r="F13" s="7">
        <v>6</v>
      </c>
      <c r="G13" s="1">
        <v>6</v>
      </c>
      <c r="H13" s="6">
        <f>テーブル1[[#This Row],[入館記録]]/テーブル1[[#This Row],[自治体数]]</f>
        <v>0.31578947368421051</v>
      </c>
      <c r="I13" s="1"/>
    </row>
    <row r="14" spans="1:9" x14ac:dyDescent="0.3">
      <c r="A14" t="s">
        <v>9</v>
      </c>
      <c r="B14" s="1">
        <v>36</v>
      </c>
      <c r="D14" s="7"/>
      <c r="E14" s="6">
        <f>(テーブル1[[#This Row],[COVIDによる休館]]+テーブル1[[#This Row],[災害による休館]])/テーブル1[[#This Row],[自治体数]]</f>
        <v>0</v>
      </c>
      <c r="F14" s="7">
        <v>10</v>
      </c>
      <c r="G14" s="1">
        <v>9</v>
      </c>
      <c r="H14" s="6">
        <f>テーブル1[[#This Row],[入館記録]]/テーブル1[[#This Row],[自治体数]]</f>
        <v>0.27777777777777779</v>
      </c>
      <c r="I14" s="1"/>
    </row>
    <row r="15" spans="1:9" x14ac:dyDescent="0.3">
      <c r="A15" t="s">
        <v>27</v>
      </c>
      <c r="B15" s="1">
        <v>42</v>
      </c>
      <c r="D15" s="7"/>
      <c r="E15" s="6">
        <f>(テーブル1[[#This Row],[COVIDによる休館]]+テーブル1[[#This Row],[災害による休館]])/テーブル1[[#This Row],[自治体数]]</f>
        <v>0</v>
      </c>
      <c r="F15" s="7">
        <v>10</v>
      </c>
      <c r="G15" s="1">
        <v>10</v>
      </c>
      <c r="H15" s="6">
        <f>テーブル1[[#This Row],[入館記録]]/テーブル1[[#This Row],[自治体数]]</f>
        <v>0.23809523809523808</v>
      </c>
      <c r="I15" s="1"/>
    </row>
    <row r="16" spans="1:9" x14ac:dyDescent="0.3">
      <c r="A16" t="s">
        <v>0</v>
      </c>
      <c r="B16" s="1">
        <v>180</v>
      </c>
      <c r="C16">
        <v>1</v>
      </c>
      <c r="D16" s="7"/>
      <c r="E16" s="6">
        <f>(テーブル1[[#This Row],[COVIDによる休館]]+テーブル1[[#This Row],[災害による休館]])/テーブル1[[#This Row],[自治体数]]</f>
        <v>5.5555555555555558E-3</v>
      </c>
      <c r="F16" s="7">
        <v>42</v>
      </c>
      <c r="G16" s="1">
        <v>38</v>
      </c>
      <c r="H16" s="6">
        <f>テーブル1[[#This Row],[入館記録]]/テーブル1[[#This Row],[自治体数]]</f>
        <v>0.23333333333333334</v>
      </c>
      <c r="I16" s="1"/>
    </row>
    <row r="17" spans="1:9" x14ac:dyDescent="0.3">
      <c r="A17" t="s">
        <v>44</v>
      </c>
      <c r="B17" s="1">
        <v>26</v>
      </c>
      <c r="D17" s="7"/>
      <c r="E17" s="6">
        <f>(テーブル1[[#This Row],[COVIDによる休館]]+テーブル1[[#This Row],[災害による休館]])/テーブル1[[#This Row],[自治体数]]</f>
        <v>0</v>
      </c>
      <c r="F17" s="7">
        <v>6</v>
      </c>
      <c r="G17" s="1">
        <v>6</v>
      </c>
      <c r="H17" s="6">
        <f>テーブル1[[#This Row],[入館記録]]/テーブル1[[#This Row],[自治体数]]</f>
        <v>0.23076923076923078</v>
      </c>
      <c r="I17" s="1"/>
    </row>
    <row r="18" spans="1:9" x14ac:dyDescent="0.3">
      <c r="A18" t="s">
        <v>14</v>
      </c>
      <c r="B18" s="1">
        <v>31</v>
      </c>
      <c r="D18" s="7"/>
      <c r="E18" s="6">
        <f>(テーブル1[[#This Row],[COVIDによる休館]]+テーブル1[[#This Row],[災害による休館]])/テーブル1[[#This Row],[自治体数]]</f>
        <v>0</v>
      </c>
      <c r="F18" s="7">
        <v>6</v>
      </c>
      <c r="G18" s="1">
        <v>5</v>
      </c>
      <c r="H18" s="6">
        <f>テーブル1[[#This Row],[入館記録]]/テーブル1[[#This Row],[自治体数]]</f>
        <v>0.19354838709677419</v>
      </c>
      <c r="I18" s="1"/>
    </row>
    <row r="19" spans="1:9" x14ac:dyDescent="0.3">
      <c r="A19" t="s">
        <v>8</v>
      </c>
      <c r="B19" s="1">
        <v>26</v>
      </c>
      <c r="D19" s="7"/>
      <c r="E19" s="6">
        <f>(テーブル1[[#This Row],[COVIDによる休館]]+テーブル1[[#This Row],[災害による休館]])/テーブル1[[#This Row],[自治体数]]</f>
        <v>0</v>
      </c>
      <c r="F19" s="7">
        <v>5</v>
      </c>
      <c r="G19" s="1">
        <v>5</v>
      </c>
      <c r="H19" s="6">
        <f>テーブル1[[#This Row],[入館記録]]/テーブル1[[#This Row],[自治体数]]</f>
        <v>0.19230769230769232</v>
      </c>
      <c r="I19" s="1"/>
    </row>
    <row r="20" spans="1:9" x14ac:dyDescent="0.3">
      <c r="A20" t="s">
        <v>26</v>
      </c>
      <c r="B20" s="1">
        <v>44</v>
      </c>
      <c r="D20" s="7"/>
      <c r="E20" s="6">
        <f>(テーブル1[[#This Row],[COVIDによる休館]]+テーブル1[[#This Row],[災害による休館]])/テーブル1[[#This Row],[自治体数]]</f>
        <v>0</v>
      </c>
      <c r="F20" s="7">
        <v>8</v>
      </c>
      <c r="G20" s="1">
        <v>11</v>
      </c>
      <c r="H20" s="6">
        <f>テーブル1[[#This Row],[入館記録]]/テーブル1[[#This Row],[自治体数]]</f>
        <v>0.18181818181818182</v>
      </c>
      <c r="I20" s="1"/>
    </row>
    <row r="21" spans="1:9" x14ac:dyDescent="0.3">
      <c r="A21" t="s">
        <v>29</v>
      </c>
      <c r="B21" s="1">
        <v>30</v>
      </c>
      <c r="D21" s="7"/>
      <c r="E21" s="6">
        <f>(テーブル1[[#This Row],[COVIDによる休館]]+テーブル1[[#This Row],[災害による休館]])/テーブル1[[#This Row],[自治体数]]</f>
        <v>0</v>
      </c>
      <c r="F21" s="7">
        <v>5</v>
      </c>
      <c r="G21" s="1">
        <v>4</v>
      </c>
      <c r="H21" s="6">
        <f>テーブル1[[#This Row],[入館記録]]/テーブル1[[#This Row],[自治体数]]</f>
        <v>0.16666666666666666</v>
      </c>
      <c r="I21" s="1"/>
    </row>
    <row r="22" spans="1:9" x14ac:dyDescent="0.3">
      <c r="A22" t="s">
        <v>12</v>
      </c>
      <c r="B22" s="1">
        <v>61</v>
      </c>
      <c r="D22" s="7"/>
      <c r="E22" s="6">
        <f>(テーブル1[[#This Row],[COVIDによる休館]]+テーブル1[[#This Row],[災害による休館]])/テーブル1[[#This Row],[自治体数]]</f>
        <v>0</v>
      </c>
      <c r="F22" s="7">
        <v>10</v>
      </c>
      <c r="G22" s="1">
        <v>10</v>
      </c>
      <c r="H22" s="6">
        <f>テーブル1[[#This Row],[入館記録]]/テーブル1[[#This Row],[自治体数]]</f>
        <v>0.16393442622950818</v>
      </c>
      <c r="I22" s="1"/>
    </row>
    <row r="23" spans="1:9" x14ac:dyDescent="0.3">
      <c r="A23" t="s">
        <v>28</v>
      </c>
      <c r="B23" s="1">
        <v>25</v>
      </c>
      <c r="D23" s="7"/>
      <c r="E23" s="6">
        <f>(テーブル1[[#This Row],[COVIDによる休館]]+テーブル1[[#This Row],[災害による休館]])/テーブル1[[#This Row],[自治体数]]</f>
        <v>0</v>
      </c>
      <c r="F23" s="7">
        <v>4</v>
      </c>
      <c r="G23" s="1">
        <v>3</v>
      </c>
      <c r="H23" s="6">
        <f>テーブル1[[#This Row],[入館記録]]/テーブル1[[#This Row],[自治体数]]</f>
        <v>0.16</v>
      </c>
      <c r="I23" s="1"/>
    </row>
    <row r="24" spans="1:9" x14ac:dyDescent="0.3">
      <c r="A24" t="s">
        <v>4</v>
      </c>
      <c r="B24" s="1">
        <v>26</v>
      </c>
      <c r="D24" s="7"/>
      <c r="E24" s="6">
        <f>(テーブル1[[#This Row],[COVIDによる休館]]+テーブル1[[#This Row],[災害による休館]])/テーブル1[[#This Row],[自治体数]]</f>
        <v>0</v>
      </c>
      <c r="F24" s="7">
        <v>4</v>
      </c>
      <c r="G24" s="1">
        <v>4</v>
      </c>
      <c r="H24" s="6">
        <f>テーブル1[[#This Row],[入館記録]]/テーブル1[[#This Row],[自治体数]]</f>
        <v>0.15384615384615385</v>
      </c>
      <c r="I24" s="1"/>
    </row>
    <row r="25" spans="1:9" x14ac:dyDescent="0.3">
      <c r="A25" t="s">
        <v>23</v>
      </c>
      <c r="B25" s="1">
        <v>29</v>
      </c>
      <c r="D25" s="7"/>
      <c r="E25" s="6">
        <f>(テーブル1[[#This Row],[COVIDによる休館]]+テーブル1[[#This Row],[災害による休館]])/テーブル1[[#This Row],[自治体数]]</f>
        <v>0</v>
      </c>
      <c r="F25" s="7">
        <v>4</v>
      </c>
      <c r="G25" s="1">
        <v>6</v>
      </c>
      <c r="H25" s="6">
        <f>テーブル1[[#This Row],[入館記録]]/テーブル1[[#This Row],[自治体数]]</f>
        <v>0.13793103448275862</v>
      </c>
      <c r="I25" s="1"/>
    </row>
    <row r="26" spans="1:9" x14ac:dyDescent="0.3">
      <c r="A26" t="s">
        <v>35</v>
      </c>
      <c r="B26" s="1">
        <v>23</v>
      </c>
      <c r="C26">
        <v>1</v>
      </c>
      <c r="D26" s="7"/>
      <c r="E26" s="6">
        <f>(テーブル1[[#This Row],[COVIDによる休館]]+テーブル1[[#This Row],[災害による休館]])/テーブル1[[#This Row],[自治体数]]</f>
        <v>4.3478260869565216E-2</v>
      </c>
      <c r="F26" s="7">
        <v>3</v>
      </c>
      <c r="G26" s="1">
        <v>4</v>
      </c>
      <c r="H26" s="6">
        <f>テーブル1[[#This Row],[入館記録]]/テーブル1[[#This Row],[自治体数]]</f>
        <v>0.13043478260869565</v>
      </c>
      <c r="I26" s="1"/>
    </row>
    <row r="27" spans="1:9" x14ac:dyDescent="0.3">
      <c r="A27" t="s">
        <v>3</v>
      </c>
      <c r="B27" s="1">
        <v>36</v>
      </c>
      <c r="D27" s="7"/>
      <c r="E27" s="6">
        <f>(テーブル1[[#This Row],[COVIDによる休館]]+テーブル1[[#This Row],[災害による休館]])/テーブル1[[#This Row],[自治体数]]</f>
        <v>0</v>
      </c>
      <c r="F27" s="7">
        <v>4</v>
      </c>
      <c r="G27" s="1">
        <v>3</v>
      </c>
      <c r="H27" s="6">
        <f>テーブル1[[#This Row],[入館記録]]/テーブル1[[#This Row],[自治体数]]</f>
        <v>0.1111111111111111</v>
      </c>
      <c r="I27" s="1"/>
    </row>
    <row r="28" spans="1:9" x14ac:dyDescent="0.3">
      <c r="A28" t="s">
        <v>21</v>
      </c>
      <c r="B28" s="1">
        <v>36</v>
      </c>
      <c r="D28" s="7"/>
      <c r="E28" s="6">
        <f>(テーブル1[[#This Row],[COVIDによる休館]]+テーブル1[[#This Row],[災害による休館]])/テーブル1[[#This Row],[自治体数]]</f>
        <v>0</v>
      </c>
      <c r="F28" s="7">
        <v>4</v>
      </c>
      <c r="G28" s="1">
        <v>4</v>
      </c>
      <c r="H28" s="6">
        <f>テーブル1[[#This Row],[入館記録]]/テーブル1[[#This Row],[自治体数]]</f>
        <v>0.1111111111111111</v>
      </c>
      <c r="I28" s="1"/>
    </row>
    <row r="29" spans="1:9" x14ac:dyDescent="0.3">
      <c r="A29" t="s">
        <v>19</v>
      </c>
      <c r="B29" s="1">
        <v>72</v>
      </c>
      <c r="D29" s="7"/>
      <c r="E29" s="6">
        <f>(テーブル1[[#This Row],[COVIDによる休館]]+テーブル1[[#This Row],[災害による休館]])/テーブル1[[#This Row],[自治体数]]</f>
        <v>0</v>
      </c>
      <c r="F29" s="7">
        <v>8</v>
      </c>
      <c r="G29" s="1">
        <v>7</v>
      </c>
      <c r="H29" s="6">
        <f>テーブル1[[#This Row],[入館記録]]/テーブル1[[#This Row],[自治体数]]</f>
        <v>0.1111111111111111</v>
      </c>
      <c r="I29" s="1"/>
    </row>
    <row r="30" spans="1:9" x14ac:dyDescent="0.3">
      <c r="A30" t="s">
        <v>31</v>
      </c>
      <c r="B30" s="1">
        <v>19</v>
      </c>
      <c r="D30" s="7"/>
      <c r="E30" s="6">
        <f>(テーブル1[[#This Row],[COVIDによる休館]]+テーブル1[[#This Row],[災害による休館]])/テーブル1[[#This Row],[自治体数]]</f>
        <v>0</v>
      </c>
      <c r="F30" s="7">
        <v>2</v>
      </c>
      <c r="G30" s="1">
        <v>3</v>
      </c>
      <c r="H30" s="6">
        <f>テーブル1[[#This Row],[入館記録]]/テーブル1[[#This Row],[自治体数]]</f>
        <v>0.10526315789473684</v>
      </c>
      <c r="I30" s="1"/>
    </row>
    <row r="31" spans="1:9" x14ac:dyDescent="0.3">
      <c r="A31" t="s">
        <v>6</v>
      </c>
      <c r="B31" s="1">
        <v>58</v>
      </c>
      <c r="D31" s="7">
        <v>3</v>
      </c>
      <c r="E31" s="6">
        <f>(テーブル1[[#This Row],[COVIDによる休館]]+テーブル1[[#This Row],[災害による休館]])/テーブル1[[#This Row],[自治体数]]</f>
        <v>5.1724137931034482E-2</v>
      </c>
      <c r="F31" s="7">
        <v>6</v>
      </c>
      <c r="G31" s="1">
        <v>6</v>
      </c>
      <c r="H31" s="6">
        <f>テーブル1[[#This Row],[入館記録]]/テーブル1[[#This Row],[自治体数]]</f>
        <v>0.10344827586206896</v>
      </c>
      <c r="I31" s="1"/>
    </row>
    <row r="32" spans="1:9" x14ac:dyDescent="0.3">
      <c r="A32" t="s">
        <v>24</v>
      </c>
      <c r="B32" s="1">
        <v>20</v>
      </c>
      <c r="D32" s="7"/>
      <c r="E32" s="6">
        <f>(テーブル1[[#This Row],[COVIDによる休館]]+テーブル1[[#This Row],[災害による休館]])/テーブル1[[#This Row],[自治体数]]</f>
        <v>0</v>
      </c>
      <c r="F32" s="7">
        <v>2</v>
      </c>
      <c r="G32" s="1">
        <v>2</v>
      </c>
      <c r="H32" s="6">
        <f>テーブル1[[#This Row],[入館記録]]/テーブル1[[#This Row],[自治体数]]</f>
        <v>0.1</v>
      </c>
      <c r="I32" s="1"/>
    </row>
    <row r="33" spans="1:9" x14ac:dyDescent="0.3">
      <c r="A33" t="s">
        <v>16</v>
      </c>
      <c r="B33" s="1">
        <v>20</v>
      </c>
      <c r="D33" s="7"/>
      <c r="E33" s="6">
        <f>(テーブル1[[#This Row],[COVIDによる休館]]+テーブル1[[#This Row],[災害による休館]])/テーブル1[[#This Row],[自治体数]]</f>
        <v>0</v>
      </c>
      <c r="F33" s="7">
        <v>2</v>
      </c>
      <c r="G33" s="1">
        <v>2</v>
      </c>
      <c r="H33" s="6">
        <f>テーブル1[[#This Row],[入館記録]]/テーブル1[[#This Row],[自治体数]]</f>
        <v>0.1</v>
      </c>
      <c r="I33" s="1"/>
    </row>
    <row r="34" spans="1:9" x14ac:dyDescent="0.3">
      <c r="A34" t="s">
        <v>41</v>
      </c>
      <c r="B34" s="1">
        <v>22</v>
      </c>
      <c r="D34" s="7"/>
      <c r="E34" s="6">
        <f>(テーブル1[[#This Row],[COVIDによる休館]]+テーブル1[[#This Row],[災害による休館]])/テーブル1[[#This Row],[自治体数]]</f>
        <v>0</v>
      </c>
      <c r="F34" s="7">
        <v>2</v>
      </c>
      <c r="G34" s="1">
        <v>2</v>
      </c>
      <c r="H34" s="6">
        <f>テーブル1[[#This Row],[入館記録]]/テーブル1[[#This Row],[自治体数]]</f>
        <v>9.0909090909090912E-2</v>
      </c>
      <c r="I34" s="1"/>
    </row>
    <row r="35" spans="1:9" x14ac:dyDescent="0.3">
      <c r="A35" t="s">
        <v>2</v>
      </c>
      <c r="B35" s="1">
        <v>34</v>
      </c>
      <c r="D35" s="7"/>
      <c r="E35" s="6">
        <f>(テーブル1[[#This Row],[COVIDによる休館]]+テーブル1[[#This Row],[災害による休館]])/テーブル1[[#This Row],[自治体数]]</f>
        <v>0</v>
      </c>
      <c r="F35" s="7">
        <v>3</v>
      </c>
      <c r="G35" s="1">
        <v>3</v>
      </c>
      <c r="H35" s="6">
        <f>テーブル1[[#This Row],[入館記録]]/テーブル1[[#This Row],[自治体数]]</f>
        <v>8.8235294117647065E-2</v>
      </c>
      <c r="I35" s="1"/>
    </row>
    <row r="36" spans="1:9" x14ac:dyDescent="0.3">
      <c r="A36" t="s">
        <v>13</v>
      </c>
      <c r="B36" s="1">
        <v>34</v>
      </c>
      <c r="D36" s="7"/>
      <c r="E36" s="6">
        <f>(テーブル1[[#This Row],[COVIDによる休館]]+テーブル1[[#This Row],[災害による休館]])/テーブル1[[#This Row],[自治体数]]</f>
        <v>0</v>
      </c>
      <c r="F36" s="7">
        <v>3</v>
      </c>
      <c r="G36" s="1">
        <v>5</v>
      </c>
      <c r="H36" s="6">
        <f>テーブル1[[#This Row],[入館記録]]/テーブル1[[#This Row],[自治体数]]</f>
        <v>8.8235294117647065E-2</v>
      </c>
      <c r="I36" s="1"/>
    </row>
    <row r="37" spans="1:9" x14ac:dyDescent="0.3">
      <c r="A37" t="s">
        <v>46</v>
      </c>
      <c r="B37" s="1">
        <v>32</v>
      </c>
      <c r="D37" s="7"/>
      <c r="E37" s="6">
        <f>(テーブル1[[#This Row],[COVIDによる休館]]+テーブル1[[#This Row],[災害による休館]])/テーブル1[[#This Row],[自治体数]]</f>
        <v>0</v>
      </c>
      <c r="F37" s="7">
        <v>2</v>
      </c>
      <c r="G37" s="1">
        <v>2</v>
      </c>
      <c r="H37" s="6">
        <f>テーブル1[[#This Row],[入館記録]]/テーブル1[[#This Row],[自治体数]]</f>
        <v>6.25E-2</v>
      </c>
      <c r="I37" s="1"/>
    </row>
    <row r="38" spans="1:9" x14ac:dyDescent="0.3">
      <c r="A38" t="s">
        <v>15</v>
      </c>
      <c r="B38" s="1">
        <v>16</v>
      </c>
      <c r="D38" s="7"/>
      <c r="E38" s="6">
        <f>(テーブル1[[#This Row],[COVIDによる休館]]+テーブル1[[#This Row],[災害による休館]])/テーブル1[[#This Row],[自治体数]]</f>
        <v>0</v>
      </c>
      <c r="F38" s="7">
        <v>1</v>
      </c>
      <c r="G38" s="1">
        <v>1</v>
      </c>
      <c r="H38" s="6">
        <f>テーブル1[[#This Row],[入館記録]]/テーブル1[[#This Row],[自治体数]]</f>
        <v>6.25E-2</v>
      </c>
      <c r="I38" s="1"/>
    </row>
    <row r="39" spans="1:9" x14ac:dyDescent="0.3">
      <c r="A39" t="s">
        <v>34</v>
      </c>
      <c r="B39" s="1">
        <v>19</v>
      </c>
      <c r="D39" s="7"/>
      <c r="E39" s="6">
        <f>(テーブル1[[#This Row],[COVIDによる休館]]+テーブル1[[#This Row],[災害による休館]])/テーブル1[[#This Row],[自治体数]]</f>
        <v>0</v>
      </c>
      <c r="F39" s="7">
        <v>1</v>
      </c>
      <c r="G39" s="1">
        <v>1</v>
      </c>
      <c r="H39" s="6">
        <f>テーブル1[[#This Row],[入館記録]]/テーブル1[[#This Row],[自治体数]]</f>
        <v>5.2631578947368418E-2</v>
      </c>
      <c r="I39" s="1"/>
    </row>
    <row r="40" spans="1:9" x14ac:dyDescent="0.3">
      <c r="A40" t="s">
        <v>1</v>
      </c>
      <c r="B40" s="1">
        <v>38</v>
      </c>
      <c r="D40" s="7"/>
      <c r="E40" s="6">
        <f>(テーブル1[[#This Row],[COVIDによる休館]]+テーブル1[[#This Row],[災害による休館]])/テーブル1[[#This Row],[自治体数]]</f>
        <v>0</v>
      </c>
      <c r="F40" s="7">
        <v>2</v>
      </c>
      <c r="G40" s="1">
        <v>2</v>
      </c>
      <c r="H40" s="6">
        <f>テーブル1[[#This Row],[入館記録]]/テーブル1[[#This Row],[自治体数]]</f>
        <v>5.2631578947368418E-2</v>
      </c>
      <c r="I40" s="1"/>
    </row>
    <row r="41" spans="1:9" x14ac:dyDescent="0.3">
      <c r="A41" t="s">
        <v>37</v>
      </c>
      <c r="B41" s="1">
        <v>21</v>
      </c>
      <c r="D41" s="7"/>
      <c r="E41" s="6">
        <f>(テーブル1[[#This Row],[COVIDによる休館]]+テーブル1[[#This Row],[災害による休館]])/テーブル1[[#This Row],[自治体数]]</f>
        <v>0</v>
      </c>
      <c r="F41" s="7">
        <v>1</v>
      </c>
      <c r="G41" s="1">
        <v>2</v>
      </c>
      <c r="H41" s="6">
        <f>テーブル1[[#This Row],[入館記録]]/テーブル1[[#This Row],[自治体数]]</f>
        <v>4.7619047619047616E-2</v>
      </c>
      <c r="I41" s="1"/>
    </row>
    <row r="42" spans="1:9" x14ac:dyDescent="0.3">
      <c r="A42" t="s">
        <v>40</v>
      </c>
      <c r="B42" s="1">
        <v>21</v>
      </c>
      <c r="D42" s="7"/>
      <c r="E42" s="6">
        <f>(テーブル1[[#This Row],[COVIDによる休館]]+テーブル1[[#This Row],[災害による休館]])/テーブル1[[#This Row],[自治体数]]</f>
        <v>0</v>
      </c>
      <c r="F42" s="7">
        <v>1</v>
      </c>
      <c r="G42" s="1">
        <v>1</v>
      </c>
      <c r="H42" s="6">
        <f>テーブル1[[#This Row],[入館記録]]/テーブル1[[#This Row],[自治体数]]</f>
        <v>4.7619047619047616E-2</v>
      </c>
      <c r="I42" s="1"/>
    </row>
    <row r="43" spans="1:9" x14ac:dyDescent="0.3">
      <c r="A43" t="s">
        <v>45</v>
      </c>
      <c r="B43" s="1">
        <v>44</v>
      </c>
      <c r="D43" s="7"/>
      <c r="E43" s="6">
        <f>(テーブル1[[#This Row],[COVIDによる休館]]+テーブル1[[#This Row],[災害による休館]])/テーブル1[[#This Row],[自治体数]]</f>
        <v>0</v>
      </c>
      <c r="F43" s="7">
        <v>2</v>
      </c>
      <c r="G43" s="1">
        <v>1</v>
      </c>
      <c r="H43" s="6">
        <f>テーブル1[[#This Row],[入館記録]]/テーブル1[[#This Row],[自治体数]]</f>
        <v>4.5454545454545456E-2</v>
      </c>
      <c r="I43" s="1"/>
    </row>
    <row r="44" spans="1:9" x14ac:dyDescent="0.3">
      <c r="A44" t="s">
        <v>32</v>
      </c>
      <c r="B44" s="1">
        <v>27</v>
      </c>
      <c r="C44">
        <v>1</v>
      </c>
      <c r="D44" s="7"/>
      <c r="E44" s="6">
        <f>(テーブル1[[#This Row],[COVIDによる休館]]+テーブル1[[#This Row],[災害による休館]])/テーブル1[[#This Row],[自治体数]]</f>
        <v>3.7037037037037035E-2</v>
      </c>
      <c r="F44" s="7"/>
      <c r="G44" s="1"/>
      <c r="H44" s="6">
        <f>テーブル1[[#This Row],[入館記録]]/テーブル1[[#This Row],[自治体数]]</f>
        <v>0</v>
      </c>
      <c r="I44" s="1"/>
    </row>
    <row r="45" spans="1:9" x14ac:dyDescent="0.3">
      <c r="A45" t="s">
        <v>33</v>
      </c>
      <c r="B45" s="1">
        <v>24</v>
      </c>
      <c r="D45" s="7"/>
      <c r="E45" s="6">
        <f>(テーブル1[[#This Row],[COVIDによる休館]]+テーブル1[[#This Row],[災害による休館]])/テーブル1[[#This Row],[自治体数]]</f>
        <v>0</v>
      </c>
      <c r="F45" s="7"/>
      <c r="G45" s="1"/>
      <c r="H45" s="6">
        <f>テーブル1[[#This Row],[入館記録]]/テーブル1[[#This Row],[自治体数]]</f>
        <v>0</v>
      </c>
      <c r="I45" s="1"/>
    </row>
    <row r="46" spans="1:9" x14ac:dyDescent="0.3">
      <c r="A46" t="s">
        <v>36</v>
      </c>
      <c r="B46" s="1">
        <v>17</v>
      </c>
      <c r="D46" s="7"/>
      <c r="E46" s="6">
        <f>(テーブル1[[#This Row],[COVIDによる休館]]+テーブル1[[#This Row],[災害による休館]])/テーブル1[[#This Row],[自治体数]]</f>
        <v>0</v>
      </c>
      <c r="F46" s="7"/>
      <c r="G46" s="1"/>
      <c r="H46" s="6">
        <f>テーブル1[[#This Row],[入館記録]]/テーブル1[[#This Row],[自治体数]]</f>
        <v>0</v>
      </c>
      <c r="I46" s="1"/>
    </row>
    <row r="47" spans="1:9" x14ac:dyDescent="0.3">
      <c r="A47" t="s">
        <v>38</v>
      </c>
      <c r="B47" s="1">
        <v>30</v>
      </c>
      <c r="D47" s="7"/>
      <c r="E47" s="6">
        <f>(テーブル1[[#This Row],[COVIDによる休館]]+テーブル1[[#This Row],[災害による休館]])/テーブル1[[#This Row],[自治体数]]</f>
        <v>0</v>
      </c>
      <c r="F47" s="7"/>
      <c r="G47" s="1">
        <v>1</v>
      </c>
      <c r="H47" s="6">
        <f>テーブル1[[#This Row],[入館記録]]/テーブル1[[#This Row],[自治体数]]</f>
        <v>0</v>
      </c>
      <c r="I47" s="1"/>
    </row>
    <row r="48" spans="1:9" x14ac:dyDescent="0.3">
      <c r="A48" t="s">
        <v>30</v>
      </c>
      <c r="B48" s="1">
        <v>20</v>
      </c>
      <c r="D48" s="7"/>
      <c r="E48" s="6">
        <f>(テーブル1[[#This Row],[COVIDによる休館]]+テーブル1[[#This Row],[災害による休館]])/テーブル1[[#This Row],[自治体数]]</f>
        <v>0</v>
      </c>
      <c r="F48" s="7"/>
      <c r="G48" s="1"/>
      <c r="H48" s="6">
        <f>テーブル1[[#This Row],[入館記録]]/テーブル1[[#This Row],[自治体数]]</f>
        <v>0</v>
      </c>
      <c r="I48" s="1"/>
    </row>
    <row r="49" spans="1:9" x14ac:dyDescent="0.3">
      <c r="A49" t="s">
        <v>49</v>
      </c>
      <c r="B49" s="3">
        <f>SUBTOTAL(109,テーブル1[自治体数])</f>
        <v>1722</v>
      </c>
      <c r="C49">
        <f>SUBTOTAL(109,テーブル1[COVIDによる休館])</f>
        <v>3</v>
      </c>
      <c r="D49" s="3">
        <f>SUBTOTAL(109,テーブル1[災害による休館])</f>
        <v>4</v>
      </c>
      <c r="E49" s="5">
        <f>(テーブル1[[#Totals],[COVIDによる休館]]+テーブル1[[#Totals],[災害による休館]])/テーブル1[[#Totals],[自治体数]]</f>
        <v>4.0650406504065045E-3</v>
      </c>
      <c r="F49" s="3">
        <f>SUBTOTAL(109,テーブル1[入館記録])</f>
        <v>371</v>
      </c>
      <c r="G49" s="3">
        <f>SUBTOTAL(109,テーブル1[入館記録（前回）])</f>
        <v>376</v>
      </c>
      <c r="H49" s="5">
        <f>テーブル1[[#Totals],[入館記録]]/テーブル1[[#Totals],[自治体数]]</f>
        <v>0.21544715447154472</v>
      </c>
      <c r="I49" s="3"/>
    </row>
  </sheetData>
  <phoneticPr fontId="1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龍司（個人）</cp:lastModifiedBy>
  <dcterms:created xsi:type="dcterms:W3CDTF">2020-04-17T00:51:39Z</dcterms:created>
  <dcterms:modified xsi:type="dcterms:W3CDTF">2020-11-26T13:10:59Z</dcterms:modified>
</cp:coreProperties>
</file>